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2 Decembar 2022\"/>
    </mc:Choice>
  </mc:AlternateContent>
  <xr:revisionPtr revIDLastSave="0" documentId="13_ncr:1_{9D31E851-9ABE-4705-A49D-2D0963F31F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2" i="1" l="1"/>
  <c r="B128" i="1"/>
  <c r="B126" i="1"/>
  <c r="B119" i="1"/>
  <c r="B114" i="1"/>
  <c r="B112" i="1"/>
  <c r="B110" i="1"/>
  <c r="B108" i="1"/>
  <c r="B104" i="1"/>
  <c r="B91" i="1"/>
  <c r="B75" i="1"/>
  <c r="B72" i="1"/>
  <c r="B65" i="1"/>
  <c r="B54" i="1"/>
  <c r="B42" i="1"/>
  <c r="B34" i="1"/>
  <c r="B32" i="1"/>
  <c r="B29" i="1"/>
  <c r="C27" i="1"/>
  <c r="B28" i="1" l="1"/>
</calcChain>
</file>

<file path=xl/sharedStrings.xml><?xml version="1.0" encoding="utf-8"?>
<sst xmlns="http://schemas.openxmlformats.org/spreadsheetml/2006/main" count="188" uniqueCount="106">
  <si>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</si>
  <si>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</si>
  <si>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</si>
  <si>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</si>
  <si>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</si>
  <si>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</si>
  <si>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</si>
  <si>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</si>
  <si>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29.12.2022.</t>
  </si>
  <si>
    <t>RUŽA IMPEKS DOO NIŠ</t>
  </si>
  <si>
    <t>JANKOVIĆ ROSA</t>
  </si>
  <si>
    <t>SPIN TR</t>
  </si>
  <si>
    <t>MESOKOMBINAT PROMET DOO LESKOVAC</t>
  </si>
  <si>
    <t>PRINCIPAL DUO</t>
  </si>
  <si>
    <t>DON DON D.O.O.</t>
  </si>
  <si>
    <t>DAKOM DOO</t>
  </si>
  <si>
    <t>AMICUS SRB. DOO BEOGRAD</t>
  </si>
  <si>
    <t>AVENIJA MBNS1</t>
  </si>
  <si>
    <t>BEO MEDICAL TRADE D.O.O.</t>
  </si>
  <si>
    <t>BIGZ OFFICE GROUP doo</t>
  </si>
  <si>
    <t>BIRO LINE DOO NIŠ</t>
  </si>
  <si>
    <t>ELECTRO MEDICA</t>
  </si>
  <si>
    <t>GALEN FOKUS DOO BEOGRAD</t>
  </si>
  <si>
    <t>GRAFIKA GALEB D.O.O.</t>
  </si>
  <si>
    <t>GRANIT-INŽENJERING DOO LESKOVAC</t>
  </si>
  <si>
    <t>JKP VODOVOD LESKOVAC</t>
  </si>
  <si>
    <t>KOMUNALAC JKP LESKOVAC</t>
  </si>
  <si>
    <t>MEDIPRO MPM DOO BEOGRAD</t>
  </si>
  <si>
    <t>NATALY DROGERIJA TR NIŠ</t>
  </si>
  <si>
    <t>PHOENIX PHARMA DOO BEOGRAD</t>
  </si>
  <si>
    <t>PRIZMA TRADE DOO</t>
  </si>
  <si>
    <t>PROMEDIA DOO KIKINDA</t>
  </si>
  <si>
    <t>SUZANA STOŠIĆ PR DRUMSKI PREVOZ TERETA</t>
  </si>
  <si>
    <t>TAURUNUM MED ACTIVE  SZR</t>
  </si>
  <si>
    <t>ZAVOD ZA JAVNO ZDRAVLJE LESKOVAC</t>
  </si>
  <si>
    <t>MAGNA PHARMACIA DOO BEOGRAD</t>
  </si>
  <si>
    <t>BEOHEM-3 DOO</t>
  </si>
  <si>
    <t>VEGA DOO VALJEVO</t>
  </si>
  <si>
    <t>SOPHARMA TRADING</t>
  </si>
  <si>
    <t>FARMALOGIST DOO BEOGRAD</t>
  </si>
  <si>
    <t>PHARMASWISS  DOO BEOGRAD</t>
  </si>
  <si>
    <t>Team Medical</t>
  </si>
  <si>
    <t>30.12.2022.</t>
  </si>
  <si>
    <t>IZVOD  BR. 251</t>
  </si>
  <si>
    <t>RFZO - PREVOZ</t>
  </si>
  <si>
    <t>RFZO - MATERIJALNI I OSTALI TROŠKOVI</t>
  </si>
  <si>
    <t>RFZO - ISHRANA</t>
  </si>
  <si>
    <t>OPŠTA BOLNICA LESKOVAC - PRENOS SREDSTAVA ZA PREVOZ (POREZ)</t>
  </si>
  <si>
    <t>DIREKTNA PLAĆANJA RFZO - LEKOVI 071</t>
  </si>
  <si>
    <t>DIREKTNA PLAĆANJA RFZO - CITOSTATICI 073</t>
  </si>
  <si>
    <t>DIREKTNA PLAĆANJA RFZO - LEKOVI SA C LISTE 074</t>
  </si>
  <si>
    <t>DIREKTNA PLAĆANJA RFZO - LEKOVI ZA HEMOFILIJU 075</t>
  </si>
  <si>
    <t>DIREKTNA PLAĆANJA RFZO - KRV I PRODUKTI OD KRVI 076</t>
  </si>
  <si>
    <t>DIREKTNA PLAĆANJA RFZO - UGRADNI MATERIJAL U ORTOPEDIJI 077</t>
  </si>
  <si>
    <t>DIREKTNA PLAĆANJA RFZO - ENERGENTI 07C</t>
  </si>
  <si>
    <t>DIREKTNA PLAĆANJA RFZO - DIJALIZA 080</t>
  </si>
  <si>
    <t>DIREKTNA PLAĆANJA RFZO - STENTOVI 082</t>
  </si>
  <si>
    <t>DIREKTNA PLAĆANJA RFZO - OSTALI UGRADNI MATERIJAL 084</t>
  </si>
  <si>
    <t>DIREKTNA PLAĆANJA RFZO - SANITETSKI 085</t>
  </si>
  <si>
    <t>LEKOVI U SEKUNDARNOJ I TERCIJARNOJ ZZ - 071</t>
  </si>
  <si>
    <t>INO-PHARM  DOO BEOGRAD</t>
  </si>
  <si>
    <t>CITOSTATICI SA  LISTE LEKOVA - 073</t>
  </si>
  <si>
    <t>ISHRANA BOLESNIKA U SZ - 07D</t>
  </si>
  <si>
    <t>OSTALI MATERIJAL U SZ - 07E</t>
  </si>
  <si>
    <t>TRANZIT KOMERC DOO LESKOVAC</t>
  </si>
  <si>
    <t>TREN DOO NIŠ</t>
  </si>
  <si>
    <t>LUPUS MEDICAL DOO BEOGRAD</t>
  </si>
  <si>
    <t>ANABELA DOO</t>
  </si>
  <si>
    <t>TEKIG-VELETEKS DOO BEOGRAD</t>
  </si>
  <si>
    <t>OSTALI TROŠKOVI U SZ - 07F</t>
  </si>
  <si>
    <t>AUTO ČAČAK PROMET DOO</t>
  </si>
  <si>
    <t>PARTICIPACIJA IZVOR 24</t>
  </si>
  <si>
    <t>AGO SERVIS LESKOVAC</t>
  </si>
  <si>
    <t>VERA HOME CENTAR D.O.O.</t>
  </si>
  <si>
    <t>ELEKTROGRADNJA PETKOVIĆ</t>
  </si>
  <si>
    <t>MULTITEK ELEKTRONIK DOO LESKOVAC</t>
  </si>
  <si>
    <t>MIPHEM D.O.O.</t>
  </si>
  <si>
    <t>PREVOZ - 07B</t>
  </si>
  <si>
    <t>PREVOZ - 12-2022 - DOKUMENTOVANI</t>
  </si>
  <si>
    <t>PREVOZ - 12-2022 - NEDOKUMENTOVANI</t>
  </si>
  <si>
    <t>INPHARM  CO DOO BEOGRAD</t>
  </si>
  <si>
    <t>SLAVIAMED DOO BEOGRAD</t>
  </si>
  <si>
    <t>ECOTRADE BG DOO NIŠ</t>
  </si>
  <si>
    <t>B.BRAUN ADRIA RSRB DOO BEOGRAD</t>
  </si>
  <si>
    <t>MEDICA LINEA PHARM</t>
  </si>
  <si>
    <t>ADOC DOO BEOGRAD</t>
  </si>
  <si>
    <t>PFIZER SRB.</t>
  </si>
  <si>
    <t>DENTA BP PHARM</t>
  </si>
  <si>
    <t>MAKLER DOO BEOGRAD</t>
  </si>
  <si>
    <t>ELEKTROPRIVREDA SRBIJE (JP EPS BEOGRAD)</t>
  </si>
  <si>
    <t>MEDICON DOO DEČ</t>
  </si>
  <si>
    <t>FRESENIUS MEDICAL CARE SRBIJA DOO VRŠAC</t>
  </si>
  <si>
    <t>SOUL MEDICAL DOO</t>
  </si>
  <si>
    <t>NEOMEDICA DOO BEOGRAD</t>
  </si>
  <si>
    <t>GOSPER  DOO BEOGRAD</t>
  </si>
  <si>
    <t>VICOR DOO NOVI BEOGRAD</t>
  </si>
  <si>
    <t>MEGAPHARM DOO</t>
  </si>
  <si>
    <t>OPTICUS DOO BEOGRAD</t>
  </si>
  <si>
    <t>OFTAL-C DOO BEOGRAD</t>
  </si>
  <si>
    <t>YUNYCOM DOO BEOGRAD</t>
  </si>
  <si>
    <t>STARS MEDICAL DOO BEOGRAD</t>
  </si>
  <si>
    <t>EURODIJAGNOSTIKA DOO NOVI SAD</t>
  </si>
  <si>
    <t>NOVA-GROSIS DOO NIŠ</t>
  </si>
  <si>
    <t>SINOFARM DOO</t>
  </si>
  <si>
    <t xml:space="preserve">               </t>
  </si>
  <si>
    <t>DIREKTNA PLAĆANJA RFZO - IMPLATANTI U ORTOPEDIJI 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</si>
</sst>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24" fillId="0" borderId="11" xfId="0" applyNumberFormat="1" applyFont="1" applyBorder="1"/>
    <xf numFmtId="4" fontId="42" fillId="0" borderId="13" xfId="0" applyNumberFormat="1" applyFont="1" applyBorder="1"/>
    <xf numFmtId="4" fontId="42" fillId="0" borderId="15" xfId="0" applyNumberFormat="1" applyFont="1" applyBorder="1"/>
    <xf numFmtId="49" fontId="42" fillId="0" borderId="12" xfId="0" applyNumberFormat="1" applyFont="1" applyBorder="1"/>
    <xf numFmtId="49" fontId="42" fillId="0" borderId="14" xfId="0" applyNumberFormat="1" applyFont="1" applyBorder="1"/>
    <xf numFmtId="49" fontId="24" fillId="0" borderId="10" xfId="0" applyNumberFormat="1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9" fontId="41" fillId="0" borderId="10" xfId="0" applyNumberFormat="1" applyFont="1" applyBorder="1"/>
    <xf numFmtId="4" fontId="41" fillId="0" borderId="11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15">
        <v>1252200.04</v>
      </c>
    </row>
    <row r="8" spans="1:3" x14ac:dyDescent="0.25">
      <c r="A8" s="4" t="s">
        <v>2</v>
      </c>
      <c r="B8" s="4" t="s">
        <v>8</v>
      </c>
      <c r="C8" s="15">
        <v>1745744.62</v>
      </c>
    </row>
    <row r="9" spans="1:3" x14ac:dyDescent="0.25">
      <c r="A9" s="4" t="s">
        <v>6</v>
      </c>
      <c r="B9" s="4" t="s">
        <v>42</v>
      </c>
      <c r="C9" s="16">
        <v>16450</v>
      </c>
    </row>
    <row r="10" spans="1:3" x14ac:dyDescent="0.25">
      <c r="A10" s="4" t="s">
        <v>44</v>
      </c>
      <c r="B10" s="4" t="s">
        <v>42</v>
      </c>
      <c r="C10" s="16">
        <v>4381550.8600000003</v>
      </c>
    </row>
    <row r="11" spans="1:3" x14ac:dyDescent="0.25">
      <c r="A11" s="4" t="s">
        <v>45</v>
      </c>
      <c r="B11" s="4" t="s">
        <v>42</v>
      </c>
      <c r="C11" s="16">
        <v>3008458.33</v>
      </c>
    </row>
    <row r="12" spans="1:3" x14ac:dyDescent="0.25">
      <c r="A12" s="4" t="s">
        <v>46</v>
      </c>
      <c r="B12" s="4" t="s">
        <v>42</v>
      </c>
      <c r="C12" s="16">
        <v>919041.67</v>
      </c>
    </row>
    <row r="13" spans="1:3" x14ac:dyDescent="0.25">
      <c r="A13" s="4" t="s">
        <v>47</v>
      </c>
      <c r="B13" s="4" t="s">
        <v>42</v>
      </c>
      <c r="C13" s="16">
        <v>66730.77</v>
      </c>
    </row>
    <row r="14" spans="1:3" x14ac:dyDescent="0.25">
      <c r="A14" s="4" t="s">
        <v>48</v>
      </c>
      <c r="B14" s="4" t="s">
        <v>42</v>
      </c>
      <c r="C14" s="16">
        <v>17392446.16</v>
      </c>
    </row>
    <row r="15" spans="1:3" x14ac:dyDescent="0.25">
      <c r="A15" s="4" t="s">
        <v>49</v>
      </c>
      <c r="B15" s="4" t="s">
        <v>42</v>
      </c>
      <c r="C15" s="16">
        <v>7145818.1699999999</v>
      </c>
    </row>
    <row r="16" spans="1:3" x14ac:dyDescent="0.25">
      <c r="A16" s="4" t="s">
        <v>50</v>
      </c>
      <c r="B16" s="4" t="s">
        <v>42</v>
      </c>
      <c r="C16" s="16">
        <v>1449684.96</v>
      </c>
    </row>
    <row r="17" spans="1:3" x14ac:dyDescent="0.25">
      <c r="A17" s="4" t="s">
        <v>51</v>
      </c>
      <c r="B17" s="4" t="s">
        <v>42</v>
      </c>
      <c r="C17" s="16">
        <v>1742400</v>
      </c>
    </row>
    <row r="18" spans="1:3" x14ac:dyDescent="0.25">
      <c r="A18" s="4" t="s">
        <v>52</v>
      </c>
      <c r="B18" s="4" t="s">
        <v>42</v>
      </c>
      <c r="C18" s="16">
        <v>115200</v>
      </c>
    </row>
    <row r="19" spans="1:3" x14ac:dyDescent="0.25">
      <c r="A19" s="4" t="s">
        <v>53</v>
      </c>
      <c r="B19" s="4" t="s">
        <v>42</v>
      </c>
      <c r="C19" s="16">
        <v>651200</v>
      </c>
    </row>
    <row r="20" spans="1:3" x14ac:dyDescent="0.25">
      <c r="A20" s="4" t="s">
        <v>105</v>
      </c>
      <c r="B20" s="4" t="s">
        <v>42</v>
      </c>
      <c r="C20" s="16">
        <v>735900</v>
      </c>
    </row>
    <row r="21" spans="1:3" x14ac:dyDescent="0.25">
      <c r="A21" s="4" t="s">
        <v>54</v>
      </c>
      <c r="B21" s="4" t="s">
        <v>42</v>
      </c>
      <c r="C21" s="16">
        <v>11488342.65</v>
      </c>
    </row>
    <row r="22" spans="1:3" x14ac:dyDescent="0.25">
      <c r="A22" s="4" t="s">
        <v>55</v>
      </c>
      <c r="B22" s="4" t="s">
        <v>42</v>
      </c>
      <c r="C22" s="16">
        <v>7971526.4199999999</v>
      </c>
    </row>
    <row r="23" spans="1:3" x14ac:dyDescent="0.25">
      <c r="A23" s="4" t="s">
        <v>56</v>
      </c>
      <c r="B23" s="4" t="s">
        <v>42</v>
      </c>
      <c r="C23" s="16">
        <v>1785960</v>
      </c>
    </row>
    <row r="24" spans="1:3" x14ac:dyDescent="0.25">
      <c r="A24" s="4" t="s">
        <v>57</v>
      </c>
      <c r="B24" s="4" t="s">
        <v>42</v>
      </c>
      <c r="C24" s="16">
        <v>150218.20000000001</v>
      </c>
    </row>
    <row r="25" spans="1:3" x14ac:dyDescent="0.25">
      <c r="A25" s="4" t="s">
        <v>58</v>
      </c>
      <c r="B25" s="4" t="s">
        <v>42</v>
      </c>
      <c r="C25" s="16">
        <v>14495131.779999999</v>
      </c>
    </row>
    <row r="26" spans="1:3" x14ac:dyDescent="0.25">
      <c r="A26" s="17" t="s">
        <v>5</v>
      </c>
      <c r="B26" s="4" t="s">
        <v>42</v>
      </c>
      <c r="C26" s="16">
        <v>74009604.549999997</v>
      </c>
    </row>
    <row r="27" spans="1:3" x14ac:dyDescent="0.25">
      <c r="B27" s="4"/>
      <c r="C27" s="5">
        <f>C8+C9+C10+C11+C12+C13+C14+C15+C16+C17+C18+C19+C20+C21+C22+C23+C24+C25-C26</f>
        <v>1252200.0400000066</v>
      </c>
    </row>
    <row r="28" spans="1:3" x14ac:dyDescent="0.25">
      <c r="A28" s="6" t="s">
        <v>7</v>
      </c>
      <c r="B28" s="7" t="str">
        <f>A4</f>
        <v>30.12.2022.</v>
      </c>
      <c r="C28" s="18"/>
    </row>
    <row r="29" spans="1:3" x14ac:dyDescent="0.25">
      <c r="A29" s="14" t="s">
        <v>59</v>
      </c>
      <c r="B29" s="9">
        <f>SUM(B30:B31)</f>
        <v>45184.7</v>
      </c>
    </row>
    <row r="30" spans="1:3" x14ac:dyDescent="0.25">
      <c r="A30" s="12" t="s">
        <v>39</v>
      </c>
      <c r="B30" s="10">
        <v>2095.5</v>
      </c>
    </row>
    <row r="31" spans="1:3" x14ac:dyDescent="0.25">
      <c r="A31" s="13" t="s">
        <v>60</v>
      </c>
      <c r="B31" s="11">
        <v>43089.2</v>
      </c>
    </row>
    <row r="32" spans="1:3" x14ac:dyDescent="0.25">
      <c r="A32" s="14" t="s">
        <v>61</v>
      </c>
      <c r="B32" s="9">
        <f>B33</f>
        <v>261800</v>
      </c>
    </row>
    <row r="33" spans="1:2" x14ac:dyDescent="0.25">
      <c r="A33" s="13" t="s">
        <v>60</v>
      </c>
      <c r="B33" s="11">
        <v>261800</v>
      </c>
    </row>
    <row r="34" spans="1:2" x14ac:dyDescent="0.25">
      <c r="A34" s="14" t="s">
        <v>62</v>
      </c>
      <c r="B34" s="9">
        <f>SUM(B35:B41)</f>
        <v>919041.67</v>
      </c>
    </row>
    <row r="35" spans="1:2" x14ac:dyDescent="0.25">
      <c r="A35" s="12" t="s">
        <v>9</v>
      </c>
      <c r="B35" s="10">
        <v>440054.54</v>
      </c>
    </row>
    <row r="36" spans="1:2" x14ac:dyDescent="0.25">
      <c r="A36" s="12" t="s">
        <v>13</v>
      </c>
      <c r="B36" s="10">
        <v>26329.71</v>
      </c>
    </row>
    <row r="37" spans="1:2" x14ac:dyDescent="0.25">
      <c r="A37" s="12" t="s">
        <v>11</v>
      </c>
      <c r="B37" s="10">
        <v>382462.25</v>
      </c>
    </row>
    <row r="38" spans="1:2" x14ac:dyDescent="0.25">
      <c r="A38" s="12" t="s">
        <v>15</v>
      </c>
      <c r="B38" s="10">
        <v>7700</v>
      </c>
    </row>
    <row r="39" spans="1:2" x14ac:dyDescent="0.25">
      <c r="A39" s="12" t="s">
        <v>14</v>
      </c>
      <c r="B39" s="10">
        <v>2127.0500000000002</v>
      </c>
    </row>
    <row r="40" spans="1:2" x14ac:dyDescent="0.25">
      <c r="A40" s="12" t="s">
        <v>12</v>
      </c>
      <c r="B40" s="10">
        <v>57413.24</v>
      </c>
    </row>
    <row r="41" spans="1:2" x14ac:dyDescent="0.25">
      <c r="A41" s="13" t="s">
        <v>10</v>
      </c>
      <c r="B41" s="11">
        <v>2954.88</v>
      </c>
    </row>
    <row r="42" spans="1:2" x14ac:dyDescent="0.25">
      <c r="A42" s="14" t="s">
        <v>63</v>
      </c>
      <c r="B42" s="9">
        <f>SUM(B43:B53)</f>
        <v>1440737.09</v>
      </c>
    </row>
    <row r="43" spans="1:2" x14ac:dyDescent="0.25">
      <c r="A43" s="12" t="s">
        <v>19</v>
      </c>
      <c r="B43" s="10">
        <v>242454.7</v>
      </c>
    </row>
    <row r="44" spans="1:2" x14ac:dyDescent="0.25">
      <c r="A44" s="12" t="s">
        <v>64</v>
      </c>
      <c r="B44" s="10">
        <v>104408.19</v>
      </c>
    </row>
    <row r="45" spans="1:2" x14ac:dyDescent="0.25">
      <c r="A45" s="12" t="s">
        <v>28</v>
      </c>
      <c r="B45" s="10">
        <v>418650</v>
      </c>
    </row>
    <row r="46" spans="1:2" x14ac:dyDescent="0.25">
      <c r="A46" s="12" t="s">
        <v>65</v>
      </c>
      <c r="B46" s="10">
        <v>23626</v>
      </c>
    </row>
    <row r="47" spans="1:2" x14ac:dyDescent="0.25">
      <c r="A47" s="12" t="s">
        <v>66</v>
      </c>
      <c r="B47" s="10">
        <v>75600</v>
      </c>
    </row>
    <row r="48" spans="1:2" x14ac:dyDescent="0.25">
      <c r="A48" s="12" t="s">
        <v>27</v>
      </c>
      <c r="B48" s="10">
        <v>180420</v>
      </c>
    </row>
    <row r="49" spans="1:2" x14ac:dyDescent="0.25">
      <c r="A49" s="12" t="s">
        <v>22</v>
      </c>
      <c r="B49" s="10">
        <v>177000</v>
      </c>
    </row>
    <row r="50" spans="1:2" x14ac:dyDescent="0.25">
      <c r="A50" s="12" t="s">
        <v>23</v>
      </c>
      <c r="B50" s="10">
        <v>87084</v>
      </c>
    </row>
    <row r="51" spans="1:2" x14ac:dyDescent="0.25">
      <c r="A51" s="12" t="s">
        <v>67</v>
      </c>
      <c r="B51" s="10">
        <v>26640</v>
      </c>
    </row>
    <row r="52" spans="1:2" x14ac:dyDescent="0.25">
      <c r="A52" s="12" t="s">
        <v>68</v>
      </c>
      <c r="B52" s="10">
        <v>30000</v>
      </c>
    </row>
    <row r="53" spans="1:2" x14ac:dyDescent="0.25">
      <c r="A53" s="13" t="s">
        <v>30</v>
      </c>
      <c r="B53" s="11">
        <v>74854.2</v>
      </c>
    </row>
    <row r="54" spans="1:2" x14ac:dyDescent="0.25">
      <c r="A54" s="14" t="s">
        <v>69</v>
      </c>
      <c r="B54" s="9">
        <f>SUM(B55:B64)</f>
        <v>1567143.16</v>
      </c>
    </row>
    <row r="55" spans="1:2" x14ac:dyDescent="0.25">
      <c r="A55" s="12" t="s">
        <v>70</v>
      </c>
      <c r="B55" s="10">
        <v>39145.980000000003</v>
      </c>
    </row>
    <row r="56" spans="1:2" x14ac:dyDescent="0.25">
      <c r="A56" s="12" t="s">
        <v>32</v>
      </c>
      <c r="B56" s="10">
        <v>62880</v>
      </c>
    </row>
    <row r="57" spans="1:2" x14ac:dyDescent="0.25">
      <c r="A57" s="12" t="s">
        <v>17</v>
      </c>
      <c r="B57" s="10">
        <v>82500</v>
      </c>
    </row>
    <row r="58" spans="1:2" x14ac:dyDescent="0.25">
      <c r="A58" s="12" t="s">
        <v>18</v>
      </c>
      <c r="B58" s="10">
        <v>348600</v>
      </c>
    </row>
    <row r="59" spans="1:2" x14ac:dyDescent="0.25">
      <c r="A59" s="12" t="s">
        <v>26</v>
      </c>
      <c r="B59" s="10">
        <v>71938.899999999994</v>
      </c>
    </row>
    <row r="60" spans="1:2" x14ac:dyDescent="0.25">
      <c r="A60" s="12" t="s">
        <v>24</v>
      </c>
      <c r="B60" s="10">
        <v>59040</v>
      </c>
    </row>
    <row r="61" spans="1:2" x14ac:dyDescent="0.25">
      <c r="A61" s="12" t="s">
        <v>25</v>
      </c>
      <c r="B61" s="10">
        <v>508133.82</v>
      </c>
    </row>
    <row r="62" spans="1:2" x14ac:dyDescent="0.25">
      <c r="A62" s="12" t="s">
        <v>21</v>
      </c>
      <c r="B62" s="10">
        <v>90527.16</v>
      </c>
    </row>
    <row r="63" spans="1:2" x14ac:dyDescent="0.25">
      <c r="A63" s="12" t="s">
        <v>34</v>
      </c>
      <c r="B63" s="10">
        <v>105428</v>
      </c>
    </row>
    <row r="64" spans="1:2" x14ac:dyDescent="0.25">
      <c r="A64" s="13" t="s">
        <v>33</v>
      </c>
      <c r="B64" s="11">
        <v>198949.3</v>
      </c>
    </row>
    <row r="65" spans="1:3" x14ac:dyDescent="0.25">
      <c r="A65" s="14" t="s">
        <v>71</v>
      </c>
      <c r="B65" s="9">
        <f>SUM(B66:B71)</f>
        <v>203587.96000000002</v>
      </c>
    </row>
    <row r="66" spans="1:3" x14ac:dyDescent="0.25">
      <c r="A66" s="12" t="s">
        <v>72</v>
      </c>
      <c r="B66" s="10">
        <v>24837.52</v>
      </c>
    </row>
    <row r="67" spans="1:3" x14ac:dyDescent="0.25">
      <c r="A67" s="12" t="s">
        <v>73</v>
      </c>
      <c r="B67" s="10">
        <v>27426.720000000001</v>
      </c>
    </row>
    <row r="68" spans="1:3" x14ac:dyDescent="0.25">
      <c r="A68" s="12" t="s">
        <v>74</v>
      </c>
      <c r="B68" s="10">
        <v>29580</v>
      </c>
    </row>
    <row r="69" spans="1:3" x14ac:dyDescent="0.25">
      <c r="A69" s="12" t="s">
        <v>75</v>
      </c>
      <c r="B69" s="10">
        <v>38583.72</v>
      </c>
    </row>
    <row r="70" spans="1:3" x14ac:dyDescent="0.25">
      <c r="A70" s="12" t="s">
        <v>20</v>
      </c>
      <c r="B70" s="10">
        <v>3960</v>
      </c>
    </row>
    <row r="71" spans="1:3" x14ac:dyDescent="0.25">
      <c r="A71" s="13" t="s">
        <v>76</v>
      </c>
      <c r="B71" s="11">
        <v>79200</v>
      </c>
    </row>
    <row r="72" spans="1:3" x14ac:dyDescent="0.25">
      <c r="A72" s="14" t="s">
        <v>77</v>
      </c>
      <c r="B72" s="9">
        <f>B73+B74</f>
        <v>4448281.63</v>
      </c>
    </row>
    <row r="73" spans="1:3" x14ac:dyDescent="0.25">
      <c r="A73" s="12" t="s">
        <v>78</v>
      </c>
      <c r="B73" s="10">
        <v>3780974.32</v>
      </c>
    </row>
    <row r="74" spans="1:3" x14ac:dyDescent="0.25">
      <c r="A74" s="13" t="s">
        <v>79</v>
      </c>
      <c r="B74" s="11">
        <v>667307.31000000006</v>
      </c>
    </row>
    <row r="75" spans="1:3" x14ac:dyDescent="0.25">
      <c r="A75" s="19" t="s">
        <v>48</v>
      </c>
      <c r="B75" s="20">
        <f>SUM(B76:B90)</f>
        <v>17392446.16</v>
      </c>
    </row>
    <row r="76" spans="1:3" x14ac:dyDescent="0.25">
      <c r="A76" s="12" t="s">
        <v>80</v>
      </c>
      <c r="B76" s="10">
        <v>3045583.09</v>
      </c>
      <c r="C76" s="3" t="s">
        <v>104</v>
      </c>
    </row>
    <row r="77" spans="1:3" x14ac:dyDescent="0.25">
      <c r="A77" s="12" t="s">
        <v>36</v>
      </c>
      <c r="B77" s="10">
        <v>2252937.5</v>
      </c>
      <c r="C77" s="3" t="s">
        <v>104</v>
      </c>
    </row>
    <row r="78" spans="1:3" x14ac:dyDescent="0.25">
      <c r="A78" s="12" t="s">
        <v>40</v>
      </c>
      <c r="B78" s="10">
        <v>36837.9</v>
      </c>
      <c r="C78" s="3" t="s">
        <v>104</v>
      </c>
    </row>
    <row r="79" spans="1:3" x14ac:dyDescent="0.25">
      <c r="A79" s="12" t="s">
        <v>39</v>
      </c>
      <c r="B79" s="10">
        <v>1577358.08</v>
      </c>
      <c r="C79" s="3" t="s">
        <v>104</v>
      </c>
    </row>
    <row r="80" spans="1:3" x14ac:dyDescent="0.25">
      <c r="A80" s="12" t="s">
        <v>81</v>
      </c>
      <c r="B80" s="10">
        <v>103185.72</v>
      </c>
      <c r="C80" s="3" t="s">
        <v>104</v>
      </c>
    </row>
    <row r="81" spans="1:3" x14ac:dyDescent="0.25">
      <c r="A81" s="12" t="s">
        <v>82</v>
      </c>
      <c r="B81" s="10">
        <v>15400</v>
      </c>
      <c r="C81" s="3" t="s">
        <v>104</v>
      </c>
    </row>
    <row r="82" spans="1:3" x14ac:dyDescent="0.25">
      <c r="A82" s="12" t="s">
        <v>83</v>
      </c>
      <c r="B82" s="10">
        <v>460085.45</v>
      </c>
      <c r="C82" s="3" t="s">
        <v>104</v>
      </c>
    </row>
    <row r="83" spans="1:3" x14ac:dyDescent="0.25">
      <c r="A83" s="12" t="s">
        <v>84</v>
      </c>
      <c r="B83" s="10">
        <v>470599.8</v>
      </c>
      <c r="C83" s="3" t="s">
        <v>104</v>
      </c>
    </row>
    <row r="84" spans="1:3" x14ac:dyDescent="0.25">
      <c r="A84" s="12" t="s">
        <v>16</v>
      </c>
      <c r="B84" s="10">
        <v>63324.89</v>
      </c>
      <c r="C84" s="3" t="s">
        <v>104</v>
      </c>
    </row>
    <row r="85" spans="1:3" x14ac:dyDescent="0.25">
      <c r="A85" s="12" t="s">
        <v>85</v>
      </c>
      <c r="B85" s="10">
        <v>255620.31</v>
      </c>
      <c r="C85" s="3" t="s">
        <v>104</v>
      </c>
    </row>
    <row r="86" spans="1:3" x14ac:dyDescent="0.25">
      <c r="A86" s="12" t="s">
        <v>60</v>
      </c>
      <c r="B86" s="10">
        <v>382041.53</v>
      </c>
      <c r="C86" s="3" t="s">
        <v>104</v>
      </c>
    </row>
    <row r="87" spans="1:3" x14ac:dyDescent="0.25">
      <c r="A87" s="12" t="s">
        <v>29</v>
      </c>
      <c r="B87" s="10">
        <v>4599463.51</v>
      </c>
      <c r="C87" s="3" t="s">
        <v>104</v>
      </c>
    </row>
    <row r="88" spans="1:3" x14ac:dyDescent="0.25">
      <c r="A88" s="12" t="s">
        <v>37</v>
      </c>
      <c r="B88" s="10">
        <v>2982658.15</v>
      </c>
      <c r="C88" s="3" t="s">
        <v>104</v>
      </c>
    </row>
    <row r="89" spans="1:3" x14ac:dyDescent="0.25">
      <c r="A89" s="12" t="s">
        <v>35</v>
      </c>
      <c r="B89" s="10">
        <v>311054.7</v>
      </c>
      <c r="C89" s="3" t="s">
        <v>104</v>
      </c>
    </row>
    <row r="90" spans="1:3" x14ac:dyDescent="0.25">
      <c r="A90" s="13" t="s">
        <v>38</v>
      </c>
      <c r="B90" s="11">
        <v>836295.53</v>
      </c>
      <c r="C90" s="3" t="s">
        <v>104</v>
      </c>
    </row>
    <row r="91" spans="1:3" x14ac:dyDescent="0.25">
      <c r="A91" s="19" t="s">
        <v>49</v>
      </c>
      <c r="B91" s="20">
        <f>SUM(B92:B98)</f>
        <v>7145818.1699999999</v>
      </c>
    </row>
    <row r="92" spans="1:3" x14ac:dyDescent="0.25">
      <c r="A92" s="12" t="s">
        <v>40</v>
      </c>
      <c r="B92" s="10">
        <v>1209943.57</v>
      </c>
      <c r="C92" s="3" t="s">
        <v>104</v>
      </c>
    </row>
    <row r="93" spans="1:3" x14ac:dyDescent="0.25">
      <c r="A93" s="12" t="s">
        <v>39</v>
      </c>
      <c r="B93" s="10">
        <v>1319247.55</v>
      </c>
      <c r="C93" s="3" t="s">
        <v>104</v>
      </c>
    </row>
    <row r="94" spans="1:3" x14ac:dyDescent="0.25">
      <c r="A94" s="12" t="s">
        <v>16</v>
      </c>
      <c r="B94" s="10">
        <v>159280</v>
      </c>
      <c r="C94" s="3" t="s">
        <v>104</v>
      </c>
    </row>
    <row r="95" spans="1:3" x14ac:dyDescent="0.25">
      <c r="A95" s="12" t="s">
        <v>60</v>
      </c>
      <c r="B95" s="10">
        <v>861283.28</v>
      </c>
      <c r="C95" s="3" t="s">
        <v>104</v>
      </c>
    </row>
    <row r="96" spans="1:3" x14ac:dyDescent="0.25">
      <c r="A96" s="12" t="s">
        <v>29</v>
      </c>
      <c r="B96" s="10">
        <v>1722244.28</v>
      </c>
      <c r="C96" s="3" t="s">
        <v>104</v>
      </c>
    </row>
    <row r="97" spans="1:3" x14ac:dyDescent="0.25">
      <c r="A97" s="12" t="s">
        <v>37</v>
      </c>
      <c r="B97" s="10">
        <v>711435.3</v>
      </c>
      <c r="C97" s="3" t="s">
        <v>104</v>
      </c>
    </row>
    <row r="98" spans="1:3" x14ac:dyDescent="0.25">
      <c r="A98" s="13" t="s">
        <v>38</v>
      </c>
      <c r="B98" s="11">
        <v>1162384.19</v>
      </c>
      <c r="C98" s="3" t="s">
        <v>104</v>
      </c>
    </row>
    <row r="99" spans="1:3" x14ac:dyDescent="0.25">
      <c r="A99" s="19" t="s">
        <v>50</v>
      </c>
      <c r="B99" s="20">
        <v>1449684.96</v>
      </c>
    </row>
    <row r="100" spans="1:3" x14ac:dyDescent="0.25">
      <c r="A100" s="12" t="s">
        <v>80</v>
      </c>
      <c r="B100" s="10">
        <v>62842.559999999998</v>
      </c>
      <c r="C100" s="3" t="s">
        <v>104</v>
      </c>
    </row>
    <row r="101" spans="1:3" x14ac:dyDescent="0.25">
      <c r="A101" s="12" t="s">
        <v>39</v>
      </c>
      <c r="B101" s="10">
        <v>55486.2</v>
      </c>
      <c r="C101" s="3" t="s">
        <v>104</v>
      </c>
    </row>
    <row r="102" spans="1:3" x14ac:dyDescent="0.25">
      <c r="A102" s="12" t="s">
        <v>85</v>
      </c>
      <c r="B102" s="10">
        <v>1178166.24</v>
      </c>
      <c r="C102" s="3" t="s">
        <v>104</v>
      </c>
    </row>
    <row r="103" spans="1:3" x14ac:dyDescent="0.25">
      <c r="A103" s="13" t="s">
        <v>29</v>
      </c>
      <c r="B103" s="11">
        <v>153189.96</v>
      </c>
      <c r="C103" s="3" t="s">
        <v>104</v>
      </c>
    </row>
    <row r="104" spans="1:3" x14ac:dyDescent="0.25">
      <c r="A104" s="19" t="s">
        <v>51</v>
      </c>
      <c r="B104" s="20">
        <f>SUM(B105)</f>
        <v>1742400</v>
      </c>
    </row>
    <row r="105" spans="1:3" x14ac:dyDescent="0.25">
      <c r="A105" s="13" t="s">
        <v>86</v>
      </c>
      <c r="B105" s="11">
        <v>1742400</v>
      </c>
      <c r="C105" s="3" t="s">
        <v>104</v>
      </c>
    </row>
    <row r="106" spans="1:3" x14ac:dyDescent="0.25">
      <c r="A106" s="19" t="s">
        <v>52</v>
      </c>
      <c r="B106" s="20">
        <v>115200</v>
      </c>
    </row>
    <row r="107" spans="1:3" x14ac:dyDescent="0.25">
      <c r="A107" s="13" t="s">
        <v>87</v>
      </c>
      <c r="B107" s="11">
        <v>115200</v>
      </c>
      <c r="C107" s="3" t="s">
        <v>104</v>
      </c>
    </row>
    <row r="108" spans="1:3" x14ac:dyDescent="0.25">
      <c r="A108" s="19" t="s">
        <v>53</v>
      </c>
      <c r="B108" s="20">
        <f>SUM(B109)</f>
        <v>651200</v>
      </c>
    </row>
    <row r="109" spans="1:3" x14ac:dyDescent="0.25">
      <c r="A109" s="13" t="s">
        <v>88</v>
      </c>
      <c r="B109" s="11">
        <v>651200</v>
      </c>
      <c r="C109" s="3" t="s">
        <v>104</v>
      </c>
    </row>
    <row r="110" spans="1:3" x14ac:dyDescent="0.25">
      <c r="A110" s="19" t="s">
        <v>105</v>
      </c>
      <c r="B110" s="20">
        <f>SUM(B111)</f>
        <v>735900</v>
      </c>
    </row>
    <row r="111" spans="1:3" x14ac:dyDescent="0.25">
      <c r="A111" s="13" t="s">
        <v>88</v>
      </c>
      <c r="B111" s="11">
        <v>735900</v>
      </c>
    </row>
    <row r="112" spans="1:3" x14ac:dyDescent="0.25">
      <c r="A112" s="19" t="s">
        <v>54</v>
      </c>
      <c r="B112" s="20">
        <f>SUM(B113)</f>
        <v>11488342.65</v>
      </c>
    </row>
    <row r="113" spans="1:2" x14ac:dyDescent="0.25">
      <c r="A113" s="13" t="s">
        <v>89</v>
      </c>
      <c r="B113" s="11">
        <v>11488342.65</v>
      </c>
    </row>
    <row r="114" spans="1:2" x14ac:dyDescent="0.25">
      <c r="A114" s="19" t="s">
        <v>55</v>
      </c>
      <c r="B114" s="20">
        <f>SUM(B115:B118)</f>
        <v>7971526.419999999</v>
      </c>
    </row>
    <row r="115" spans="1:2" x14ac:dyDescent="0.25">
      <c r="A115" s="12" t="s">
        <v>39</v>
      </c>
      <c r="B115" s="10">
        <v>643844.52</v>
      </c>
    </row>
    <row r="116" spans="1:2" x14ac:dyDescent="0.25">
      <c r="A116" s="12" t="s">
        <v>90</v>
      </c>
      <c r="B116" s="10">
        <v>4034415</v>
      </c>
    </row>
    <row r="117" spans="1:2" x14ac:dyDescent="0.25">
      <c r="A117" s="12" t="s">
        <v>82</v>
      </c>
      <c r="B117" s="10">
        <v>2878932.1</v>
      </c>
    </row>
    <row r="118" spans="1:2" x14ac:dyDescent="0.25">
      <c r="A118" s="13" t="s">
        <v>91</v>
      </c>
      <c r="B118" s="11">
        <v>414334.8</v>
      </c>
    </row>
    <row r="119" spans="1:2" x14ac:dyDescent="0.25">
      <c r="A119" s="19" t="s">
        <v>56</v>
      </c>
      <c r="B119" s="20">
        <f>SUM(B120:B125)</f>
        <v>1785960</v>
      </c>
    </row>
    <row r="120" spans="1:2" x14ac:dyDescent="0.25">
      <c r="A120" s="12" t="s">
        <v>92</v>
      </c>
      <c r="B120" s="10">
        <v>380050</v>
      </c>
    </row>
    <row r="121" spans="1:2" x14ac:dyDescent="0.25">
      <c r="A121" s="12" t="s">
        <v>93</v>
      </c>
      <c r="B121" s="10">
        <v>265760</v>
      </c>
    </row>
    <row r="122" spans="1:2" x14ac:dyDescent="0.25">
      <c r="A122" s="12" t="s">
        <v>84</v>
      </c>
      <c r="B122" s="10">
        <v>266035</v>
      </c>
    </row>
    <row r="123" spans="1:2" x14ac:dyDescent="0.25">
      <c r="A123" s="12" t="s">
        <v>94</v>
      </c>
      <c r="B123" s="10">
        <v>228030</v>
      </c>
    </row>
    <row r="124" spans="1:2" x14ac:dyDescent="0.25">
      <c r="A124" s="12" t="s">
        <v>95</v>
      </c>
      <c r="B124" s="10">
        <v>114015</v>
      </c>
    </row>
    <row r="125" spans="1:2" x14ac:dyDescent="0.25">
      <c r="A125" s="13" t="s">
        <v>96</v>
      </c>
      <c r="B125" s="11">
        <v>532070</v>
      </c>
    </row>
    <row r="126" spans="1:2" x14ac:dyDescent="0.25">
      <c r="A126" s="19" t="s">
        <v>57</v>
      </c>
      <c r="B126" s="20">
        <f>SUM(B127)</f>
        <v>150218.20000000001</v>
      </c>
    </row>
    <row r="127" spans="1:2" x14ac:dyDescent="0.25">
      <c r="A127" s="13" t="s">
        <v>97</v>
      </c>
      <c r="B127" s="11">
        <v>150218.20000000001</v>
      </c>
    </row>
    <row r="128" spans="1:2" x14ac:dyDescent="0.25">
      <c r="A128" s="19" t="s">
        <v>58</v>
      </c>
      <c r="B128" s="20">
        <f>SUM(B129:B141)</f>
        <v>14495131.779999999</v>
      </c>
    </row>
    <row r="129" spans="1:2" x14ac:dyDescent="0.25">
      <c r="A129" s="12" t="s">
        <v>88</v>
      </c>
      <c r="B129" s="10">
        <v>7924896.71</v>
      </c>
    </row>
    <row r="130" spans="1:2" x14ac:dyDescent="0.25">
      <c r="A130" s="12" t="s">
        <v>31</v>
      </c>
      <c r="B130" s="10">
        <v>297600</v>
      </c>
    </row>
    <row r="131" spans="1:2" x14ac:dyDescent="0.25">
      <c r="A131" s="12" t="s">
        <v>98</v>
      </c>
      <c r="B131" s="10">
        <v>2112</v>
      </c>
    </row>
    <row r="132" spans="1:2" x14ac:dyDescent="0.25">
      <c r="A132" s="12" t="s">
        <v>99</v>
      </c>
      <c r="B132" s="10">
        <v>3805981.07</v>
      </c>
    </row>
    <row r="133" spans="1:2" x14ac:dyDescent="0.25">
      <c r="A133" s="12" t="s">
        <v>92</v>
      </c>
      <c r="B133" s="10">
        <v>7524</v>
      </c>
    </row>
    <row r="134" spans="1:2" x14ac:dyDescent="0.25">
      <c r="A134" s="12" t="s">
        <v>84</v>
      </c>
      <c r="B134" s="10">
        <v>66360</v>
      </c>
    </row>
    <row r="135" spans="1:2" x14ac:dyDescent="0.25">
      <c r="A135" s="12" t="s">
        <v>100</v>
      </c>
      <c r="B135" s="10">
        <v>60177.599999999999</v>
      </c>
    </row>
    <row r="136" spans="1:2" x14ac:dyDescent="0.25">
      <c r="A136" s="12" t="s">
        <v>101</v>
      </c>
      <c r="B136" s="10">
        <v>290486.40000000002</v>
      </c>
    </row>
    <row r="137" spans="1:2" x14ac:dyDescent="0.25">
      <c r="A137" s="12" t="s">
        <v>95</v>
      </c>
      <c r="B137" s="10">
        <v>56400</v>
      </c>
    </row>
    <row r="138" spans="1:2" x14ac:dyDescent="0.25">
      <c r="A138" s="12" t="s">
        <v>102</v>
      </c>
      <c r="B138" s="10">
        <v>187440</v>
      </c>
    </row>
    <row r="139" spans="1:2" x14ac:dyDescent="0.25">
      <c r="A139" s="12" t="s">
        <v>41</v>
      </c>
      <c r="B139" s="10">
        <v>1464378</v>
      </c>
    </row>
    <row r="140" spans="1:2" x14ac:dyDescent="0.25">
      <c r="A140" s="12" t="s">
        <v>35</v>
      </c>
      <c r="B140" s="10">
        <v>283200</v>
      </c>
    </row>
    <row r="141" spans="1:2" x14ac:dyDescent="0.25">
      <c r="A141" s="13" t="s">
        <v>103</v>
      </c>
      <c r="B141" s="11">
        <v>48576</v>
      </c>
    </row>
    <row r="142" spans="1:2" x14ac:dyDescent="0.25">
      <c r="B142" s="8">
        <f>B29+B32+B34+B42+B54+B65+B72+B75+B91+B99+B104+B106+B108+B110+B112+B114+B119+B126+B128</f>
        <v>74009604.549999997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2023-01-04T07:02:42Z</cp:lastPrinted>
  <dcterms:created xsi:type="dcterms:W3CDTF">2009-03-09T09:27:50Z</dcterms:created>
  <dcterms:modified xsi:type="dcterms:W3CDTF">2023-01-04T07:12:16Z</dcterms:modified>
</cp:coreProperties>
</file>